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35" windowWidth="15480" windowHeight="11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<sst xmlns="http://schemas.openxmlformats.org/spreadsheetml/2006/main" count="34" uniqueCount="20">
  <si>
    <t>Trajectory 1</t>
  </si>
  <si>
    <t>v0 (m/s)</t>
  </si>
  <si>
    <t>theta (degrees)</t>
  </si>
  <si>
    <t>Trajectory 2</t>
  </si>
  <si>
    <t>Time of Flight</t>
  </si>
  <si>
    <t>Range</t>
  </si>
  <si>
    <t>ymax</t>
  </si>
  <si>
    <t>(seconds)</t>
  </si>
  <si>
    <t>(m)</t>
  </si>
  <si>
    <t>g (m/s/s)</t>
  </si>
  <si>
    <t>x</t>
  </si>
  <si>
    <t>t</t>
  </si>
  <si>
    <t>y</t>
  </si>
  <si>
    <t>trajectory 1</t>
  </si>
  <si>
    <t>trajectory 2</t>
  </si>
  <si>
    <t xml:space="preserve">Trajectory one </t>
  </si>
  <si>
    <t>time between snapshots</t>
  </si>
  <si>
    <t>seconds</t>
  </si>
  <si>
    <t>Trajectory two</t>
  </si>
  <si>
    <t>You can change the values in Green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</si>
</sst>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3" borderId="1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Projectile Trajectory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one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Sheet2!$C$3:$C$8</c:f>
              <c:numCache>
                <c:ptCount val="6"/>
                <c:pt idx="0">
                  <c:v>0</c:v>
                </c:pt>
                <c:pt idx="1">
                  <c:v>28.27838053173677</c:v>
                </c:pt>
                <c:pt idx="2">
                  <c:v>56.55676106347354</c:v>
                </c:pt>
                <c:pt idx="3">
                  <c:v>84.83514159521029</c:v>
                </c:pt>
                <c:pt idx="4">
                  <c:v>113.11352212694707</c:v>
                </c:pt>
                <c:pt idx="5">
                  <c:v>141.39190265868385</c:v>
                </c:pt>
              </c:numCache>
            </c:numRef>
          </c:xVal>
          <c:yVal>
            <c:numRef>
              <c:f>Sheet2!$D$3:$D$8</c:f>
              <c:numCache>
                <c:ptCount val="6"/>
                <c:pt idx="0">
                  <c:v>0</c:v>
                </c:pt>
                <c:pt idx="1">
                  <c:v>13.061224489795913</c:v>
                </c:pt>
                <c:pt idx="2">
                  <c:v>19.59183673469387</c:v>
                </c:pt>
                <c:pt idx="3">
                  <c:v>19.59183673469387</c:v>
                </c:pt>
                <c:pt idx="4">
                  <c:v>13.061224489795919</c:v>
                </c:pt>
                <c:pt idx="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two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Sheet2!$C$12:$C$17</c:f>
              <c:numCache>
                <c:ptCount val="6"/>
                <c:pt idx="0">
                  <c:v>0</c:v>
                </c:pt>
                <c:pt idx="1">
                  <c:v>35.78982536047934</c:v>
                </c:pt>
                <c:pt idx="2">
                  <c:v>71.57965072095868</c:v>
                </c:pt>
                <c:pt idx="3">
                  <c:v>107.36947608143802</c:v>
                </c:pt>
                <c:pt idx="4">
                  <c:v>143.15930144191736</c:v>
                </c:pt>
                <c:pt idx="5">
                  <c:v>178.94912680239673</c:v>
                </c:pt>
              </c:numCache>
            </c:numRef>
          </c:xVal>
          <c:yVal>
            <c:numRef>
              <c:f>Sheet2!$D$12:$D$17</c:f>
              <c:numCache>
                <c:ptCount val="6"/>
                <c:pt idx="0">
                  <c:v>0</c:v>
                </c:pt>
                <c:pt idx="1">
                  <c:v>16.53061224489795</c:v>
                </c:pt>
                <c:pt idx="2">
                  <c:v>24.795918367346925</c:v>
                </c:pt>
                <c:pt idx="3">
                  <c:v>24.795918367346935</c:v>
                </c:pt>
                <c:pt idx="4">
                  <c:v>16.530612244897952</c:v>
                </c:pt>
                <c:pt idx="5">
                  <c:v>0</c:v>
                </c:pt>
              </c:numCache>
            </c:numRef>
          </c:yVal>
          <c:smooth val="1"/>
        </c:ser>
        <c:axId val="21540156"/>
        <c:axId val="59643677"/>
      </c:scatterChart>
      <c:valAx>
        <c:axId val="21540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43677"/>
        <c:crosses val="autoZero"/>
        <c:crossBetween val="midCat"/>
        <c:dispUnits/>
      </c:valAx>
      <c:valAx>
        <c:axId val="59643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401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19050</xdr:rowOff>
    </xdr:from>
    <xdr:to>
      <xdr:col>10</xdr:col>
      <xdr:colOff>390525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619125" y="1962150"/>
        <a:ext cx="58674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8"/>
  <sheetViews>
    <sheetView tabSelected="1" workbookViewId="0" topLeftCell="A1">
      <selection activeCell="B10" sqref="B10"/>
    </sheetView>
  </sheetViews>
  <sheetFormatPr defaultColWidth="9.140625" defaultRowHeight="12.75"/>
  <sheetData>
    <row r="2" spans="2:9" ht="12.75">
      <c r="B2" s="6" t="s">
        <v>0</v>
      </c>
      <c r="C2" s="7"/>
      <c r="D2" s="8"/>
      <c r="F2" s="4" t="s">
        <v>4</v>
      </c>
      <c r="G2" s="4"/>
      <c r="H2" s="4" t="s">
        <v>5</v>
      </c>
      <c r="I2" s="4" t="s">
        <v>6</v>
      </c>
    </row>
    <row r="3" spans="2:9" ht="12.75">
      <c r="B3" s="9" t="s">
        <v>1</v>
      </c>
      <c r="C3" s="10" t="s">
        <v>2</v>
      </c>
      <c r="D3" s="11"/>
      <c r="F3" s="4" t="s">
        <v>7</v>
      </c>
      <c r="G3" s="4"/>
      <c r="H3" s="4" t="s">
        <v>8</v>
      </c>
      <c r="I3" s="4" t="s">
        <v>8</v>
      </c>
    </row>
    <row r="4" spans="2:9" ht="12.75">
      <c r="B4" s="14">
        <v>40</v>
      </c>
      <c r="C4" s="15">
        <v>30</v>
      </c>
      <c r="D4" s="11"/>
      <c r="F4" s="4">
        <f>2*B4*SIN(C4*PI()/180)/B6</f>
        <v>4.081632653061224</v>
      </c>
      <c r="G4" s="4"/>
      <c r="H4" s="4">
        <f>(B4^2)*SIN(2*C4*PI()/180)/B6</f>
        <v>141.39190265868385</v>
      </c>
      <c r="I4" s="4">
        <f>B4*SIN(C4*PI()/180)*F4/4</f>
        <v>20.408163265306115</v>
      </c>
    </row>
    <row r="5" spans="2:9" ht="12.75">
      <c r="B5" s="9" t="s">
        <v>9</v>
      </c>
      <c r="C5" s="10"/>
      <c r="D5" s="11"/>
      <c r="F5" s="1"/>
      <c r="G5" s="2"/>
      <c r="H5" s="2"/>
      <c r="I5" s="3"/>
    </row>
    <row r="6" spans="2:9" ht="12.75">
      <c r="B6" s="16">
        <v>9.8</v>
      </c>
      <c r="C6" s="12"/>
      <c r="D6" s="13"/>
      <c r="F6" s="1"/>
      <c r="G6" s="2"/>
      <c r="H6" s="2"/>
      <c r="I6" s="3"/>
    </row>
    <row r="7" spans="2:9" ht="12.75">
      <c r="B7" s="6" t="s">
        <v>3</v>
      </c>
      <c r="C7" s="7"/>
      <c r="D7" s="8"/>
      <c r="F7" s="4" t="s">
        <v>4</v>
      </c>
      <c r="G7" s="4"/>
      <c r="H7" s="4" t="s">
        <v>5</v>
      </c>
      <c r="I7" s="4" t="s">
        <v>6</v>
      </c>
    </row>
    <row r="8" spans="2:9" ht="12.75">
      <c r="B8" s="9" t="s">
        <v>1</v>
      </c>
      <c r="C8" s="10" t="s">
        <v>2</v>
      </c>
      <c r="D8" s="11"/>
      <c r="F8" s="4" t="s">
        <v>7</v>
      </c>
      <c r="G8" s="4"/>
      <c r="H8" s="4" t="s">
        <v>8</v>
      </c>
      <c r="I8" s="4" t="s">
        <v>8</v>
      </c>
    </row>
    <row r="9" spans="2:9" ht="12.75">
      <c r="B9" s="14">
        <v>45</v>
      </c>
      <c r="C9" s="15">
        <v>30</v>
      </c>
      <c r="D9" s="11"/>
      <c r="F9" s="4">
        <f>2*B9*SIN(C9*PI()/180)/B11</f>
        <v>4.591836734693876</v>
      </c>
      <c r="G9" s="4"/>
      <c r="H9" s="4">
        <f>(B9^2)*SIN(2*C9*PI()/180)/B11</f>
        <v>178.94912680239673</v>
      </c>
      <c r="I9" s="4">
        <f>B9*SIN(C9*PI()/180)*F9/4</f>
        <v>25.82908163265305</v>
      </c>
    </row>
    <row r="10" spans="2:4" ht="12.75">
      <c r="B10" s="9" t="s">
        <v>9</v>
      </c>
      <c r="C10" s="10"/>
      <c r="D10" s="11"/>
    </row>
    <row r="11" spans="2:6" ht="12.75">
      <c r="B11" s="16">
        <v>9.8</v>
      </c>
      <c r="C11" s="12"/>
      <c r="D11" s="13"/>
      <c r="F11" t="s">
        <v>19</v>
      </c>
    </row>
    <row r="36" spans="3:7" ht="12.75">
      <c r="C36" s="5"/>
      <c r="D36" s="5"/>
      <c r="E36" s="5" t="s">
        <v>16</v>
      </c>
      <c r="F36" s="5"/>
      <c r="G36" s="5"/>
    </row>
    <row r="37" spans="3:7" ht="12.75">
      <c r="C37" s="5" t="s">
        <v>15</v>
      </c>
      <c r="D37" s="5"/>
      <c r="E37" s="5">
        <f>F4/5</f>
        <v>0.8163265306122447</v>
      </c>
      <c r="F37" s="5" t="s">
        <v>17</v>
      </c>
      <c r="G37" s="5"/>
    </row>
    <row r="38" spans="3:7" ht="12.75">
      <c r="C38" s="5" t="s">
        <v>18</v>
      </c>
      <c r="D38" s="5"/>
      <c r="E38" s="5">
        <f>F9/5</f>
        <v>0.9183673469387752</v>
      </c>
      <c r="F38" s="5" t="s">
        <v>17</v>
      </c>
      <c r="G38" s="5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7"/>
  <sheetViews>
    <sheetView workbookViewId="0" topLeftCell="A1">
      <selection activeCell="F8" sqref="F8"/>
    </sheetView>
  </sheetViews>
  <sheetFormatPr defaultColWidth="9.140625" defaultRowHeight="12.75"/>
  <sheetData>
    <row r="1" ht="12.75">
      <c r="B1" t="s">
        <v>13</v>
      </c>
    </row>
    <row r="2" spans="2:4" ht="12.75">
      <c r="B2" t="s">
        <v>11</v>
      </c>
      <c r="C2" t="s">
        <v>10</v>
      </c>
      <c r="D2" t="s">
        <v>12</v>
      </c>
    </row>
    <row r="3" spans="2:4" ht="12.75">
      <c r="B3">
        <v>0</v>
      </c>
      <c r="C3">
        <f>Sheet1!$B$4*B3*COS(Sheet1!$C$4*PI()/180)</f>
        <v>0</v>
      </c>
      <c r="D3">
        <f>Sheet1!$B$4*B3*SIN(Sheet1!$C$4*PI()/180)-Sheet1!$B$6*B3*B3/2</f>
        <v>0</v>
      </c>
    </row>
    <row r="4" spans="2:4" ht="12.75">
      <c r="B4">
        <f>B3+Sheet1!$F$4/5</f>
        <v>0.8163265306122447</v>
      </c>
      <c r="C4">
        <f>Sheet1!$B$4*B4*COS(Sheet1!$C$4*PI()/180)</f>
        <v>28.27838053173677</v>
      </c>
      <c r="D4">
        <f>Sheet1!$B$4*B4*SIN(Sheet1!$C$4*PI()/180)-Sheet1!$B$6*B4*B4/2</f>
        <v>13.061224489795913</v>
      </c>
    </row>
    <row r="5" spans="2:4" ht="12.75">
      <c r="B5">
        <f>B4+Sheet1!$F$4/5</f>
        <v>1.6326530612244894</v>
      </c>
      <c r="C5">
        <f>Sheet1!$B$4*B5*COS(Sheet1!$C$4*PI()/180)</f>
        <v>56.55676106347354</v>
      </c>
      <c r="D5">
        <f>Sheet1!$B$4*B5*SIN(Sheet1!$C$4*PI()/180)-Sheet1!$B$6*B5*B5/2</f>
        <v>19.59183673469387</v>
      </c>
    </row>
    <row r="6" spans="2:4" ht="12.75">
      <c r="B6">
        <f>B5+Sheet1!$F$4/5</f>
        <v>2.448979591836734</v>
      </c>
      <c r="C6">
        <f>Sheet1!$B$4*B6*COS(Sheet1!$C$4*PI()/180)</f>
        <v>84.83514159521029</v>
      </c>
      <c r="D6">
        <f>Sheet1!$B$4*B6*SIN(Sheet1!$C$4*PI()/180)-Sheet1!$B$6*B6*B6/2</f>
        <v>19.59183673469387</v>
      </c>
    </row>
    <row r="7" spans="2:4" ht="12.75">
      <c r="B7">
        <f>B6+Sheet1!$F$4/5</f>
        <v>3.2653061224489788</v>
      </c>
      <c r="C7">
        <f>Sheet1!$B$4*B7*COS(Sheet1!$C$4*PI()/180)</f>
        <v>113.11352212694707</v>
      </c>
      <c r="D7">
        <f>Sheet1!$B$4*B7*SIN(Sheet1!$C$4*PI()/180)-Sheet1!$B$6*B7*B7/2</f>
        <v>13.061224489795919</v>
      </c>
    </row>
    <row r="8" spans="2:4" ht="12.75">
      <c r="B8">
        <f>B7+Sheet1!$F$4/5</f>
        <v>4.081632653061224</v>
      </c>
      <c r="C8">
        <f>Sheet1!$B$4*B8*COS(Sheet1!$C$4*PI()/180)</f>
        <v>141.39190265868385</v>
      </c>
      <c r="D8">
        <f>Sheet1!$B$4*B8*SIN(Sheet1!$C$4*PI()/180)-Sheet1!$B$6*B8*B8/2</f>
        <v>0</v>
      </c>
    </row>
    <row r="10" ht="12.75">
      <c r="B10" t="s">
        <v>14</v>
      </c>
    </row>
    <row r="11" spans="2:4" ht="12.75">
      <c r="B11" t="s">
        <v>11</v>
      </c>
      <c r="C11" t="s">
        <v>10</v>
      </c>
      <c r="D11" t="s">
        <v>12</v>
      </c>
    </row>
    <row r="12" spans="2:4" ht="12.75">
      <c r="B12">
        <v>0</v>
      </c>
      <c r="C12">
        <f>Sheet1!$B$4*B12*COS(Sheet1!$C$4*PI()/180)</f>
        <v>0</v>
      </c>
      <c r="D12">
        <f>Sheet1!$B$4*B12*SIN(Sheet1!$C$4*PI()/180)-Sheet1!$B$6*B12*B12/2</f>
        <v>0</v>
      </c>
    </row>
    <row r="13" spans="2:4" ht="12.75">
      <c r="B13">
        <f>B12+Sheet1!$F$9/5</f>
        <v>0.9183673469387752</v>
      </c>
      <c r="C13">
        <f>Sheet1!$B$9*B13*COS(Sheet1!$C$9*PI()/180)</f>
        <v>35.78982536047934</v>
      </c>
      <c r="D13">
        <f>Sheet1!$B$9*B13*SIN(Sheet1!$C$9*PI()/180)-Sheet1!$B$11*B13*B13/2</f>
        <v>16.53061224489795</v>
      </c>
    </row>
    <row r="14" spans="2:4" ht="12.75">
      <c r="B14">
        <f>B13+Sheet1!$F$9/5</f>
        <v>1.8367346938775504</v>
      </c>
      <c r="C14">
        <f>Sheet1!$B$9*B14*COS(Sheet1!$C$9*PI()/180)</f>
        <v>71.57965072095868</v>
      </c>
      <c r="D14">
        <f>Sheet1!$B$9*B14*SIN(Sheet1!$C$9*PI()/180)-Sheet1!$B$11*B14*B14/2</f>
        <v>24.795918367346925</v>
      </c>
    </row>
    <row r="15" spans="2:4" ht="12.75">
      <c r="B15">
        <f>B14+Sheet1!$F$9/5</f>
        <v>2.7551020408163254</v>
      </c>
      <c r="C15">
        <f>Sheet1!$B$9*B15*COS(Sheet1!$C$9*PI()/180)</f>
        <v>107.36947608143802</v>
      </c>
      <c r="D15">
        <f>Sheet1!$B$9*B15*SIN(Sheet1!$C$9*PI()/180)-Sheet1!$B$11*B15*B15/2</f>
        <v>24.795918367346935</v>
      </c>
    </row>
    <row r="16" spans="2:4" ht="12.75">
      <c r="B16">
        <f>B15+Sheet1!$F$9/5</f>
        <v>3.673469387755101</v>
      </c>
      <c r="C16">
        <f>Sheet1!$B$9*B16*COS(Sheet1!$C$9*PI()/180)</f>
        <v>143.15930144191736</v>
      </c>
      <c r="D16">
        <f>Sheet1!$B$9*B16*SIN(Sheet1!$C$9*PI()/180)-Sheet1!$B$11*B16*B16/2</f>
        <v>16.530612244897952</v>
      </c>
    </row>
    <row r="17" spans="2:4" ht="12.75">
      <c r="B17">
        <f>B16+Sheet1!$F$9/5</f>
        <v>4.591836734693876</v>
      </c>
      <c r="C17">
        <f>Sheet1!$B$9*B17*COS(Sheet1!$C$9*PI()/180)</f>
        <v>178.94912680239673</v>
      </c>
      <c r="D17">
        <f>Sheet1!$B$9*B17*SIN(Sheet1!$C$9*PI()/180)-Sheet1!$B$11*B17*B17/2</f>
        <v>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OEMComputer</dc:creator>
  <cp:keywords/>
  <dc:description/>
  <cp:lastModifiedBy>captainnemo</cp:lastModifiedBy>
  <dcterms:created xsi:type="dcterms:W3CDTF">2002-08-30T10:10:00Z</dcterms:created>
  <dcterms:modified xsi:type="dcterms:W3CDTF">2004-03-25T00:43:59Z</dcterms:modified>
  <cp:category/>
  <cp:version/>
  <cp:contentType/>
  <cp:contentStatus/>
</cp:coreProperties>
</file>